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abia\Downloads\"/>
    </mc:Choice>
  </mc:AlternateContent>
  <xr:revisionPtr revIDLastSave="0" documentId="8_{F507B716-69E5-43BC-846E-353EA12E46C5}" xr6:coauthVersionLast="47" xr6:coauthVersionMax="47" xr10:uidLastSave="{00000000-0000-0000-0000-000000000000}"/>
  <bookViews>
    <workbookView xWindow="-108" yWindow="-108" windowWidth="23256" windowHeight="12456" xr2:uid="{A2C0CB79-F5DA-44A0-A422-B84084137938}"/>
  </bookViews>
  <sheets>
    <sheet name="Notenrech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1" i="1"/>
  <c r="C30" i="1"/>
  <c r="C29" i="1"/>
  <c r="C28" i="1"/>
  <c r="C26" i="1"/>
  <c r="C25" i="1"/>
  <c r="C24" i="1"/>
  <c r="C23" i="1"/>
  <c r="C22" i="1"/>
  <c r="C20" i="1"/>
  <c r="C19" i="1"/>
  <c r="C18" i="1"/>
  <c r="C17" i="1"/>
  <c r="C16" i="1"/>
  <c r="C14" i="1"/>
  <c r="C13" i="1"/>
  <c r="C12" i="1"/>
  <c r="C11" i="1"/>
  <c r="C10" i="1"/>
  <c r="C8" i="1"/>
  <c r="C7" i="1"/>
  <c r="C6" i="1"/>
  <c r="C5" i="1"/>
  <c r="C4" i="1"/>
  <c r="B40" i="1" l="1"/>
  <c r="B38" i="1"/>
  <c r="B39" i="1" s="1"/>
</calcChain>
</file>

<file path=xl/sharedStrings.xml><?xml version="1.0" encoding="utf-8"?>
<sst xmlns="http://schemas.openxmlformats.org/spreadsheetml/2006/main" count="63" uniqueCount="50">
  <si>
    <t>WASTI Notenrechner B.Sc. BWL (Neue PStO 2024)</t>
  </si>
  <si>
    <t>Modulname</t>
  </si>
  <si>
    <t>Modulnote</t>
  </si>
  <si>
    <t>ECTS</t>
  </si>
  <si>
    <t>Gewichtung</t>
  </si>
  <si>
    <t xml:space="preserve">Zu beachten: </t>
  </si>
  <si>
    <t>1. Semester</t>
  </si>
  <si>
    <t>Bei den Noten Punkt statt Komma verwenden, also z.B. 2.0 statt 2,0</t>
  </si>
  <si>
    <t>Externes Rechnungswesen</t>
  </si>
  <si>
    <t>Die Klausuren Externes Rechnungswesen und Investition &amp; Finanzierung sind Grundlagen- und Orientierungsprüfungen</t>
  </si>
  <si>
    <t>Investition &amp; Finanzierung</t>
  </si>
  <si>
    <t>Grundlagen der Mathematik</t>
  </si>
  <si>
    <t>Grundlagen der Statistik</t>
  </si>
  <si>
    <t>GVWL 1: Mikroökonomie</t>
  </si>
  <si>
    <t>2. Semester</t>
  </si>
  <si>
    <t>Internes Rechnungswesen</t>
  </si>
  <si>
    <t>Marketing-Management</t>
  </si>
  <si>
    <t>GVWL 2: Makroökonomie</t>
  </si>
  <si>
    <t>Privatrecht für BWL</t>
  </si>
  <si>
    <t>Organizational Behavior and International Management</t>
  </si>
  <si>
    <t>3. Semester</t>
  </si>
  <si>
    <t>Finance and Decisions</t>
  </si>
  <si>
    <t>Wirtschaftsinformatik</t>
  </si>
  <si>
    <t>Introduction to Econometrics</t>
  </si>
  <si>
    <t>Organization and Strategy</t>
  </si>
  <si>
    <t>Wahlbereich I</t>
  </si>
  <si>
    <t>4. Semester</t>
  </si>
  <si>
    <t>Business Modelling: Creating and Capturing Value</t>
  </si>
  <si>
    <t>Spezialiserung I</t>
  </si>
  <si>
    <t>Spezialisierung II</t>
  </si>
  <si>
    <t>Spezialisierung III</t>
  </si>
  <si>
    <t>Wahlpflichtmodul Querschnittsbereiche</t>
  </si>
  <si>
    <t>5.Semester</t>
  </si>
  <si>
    <t>Hauptseminar</t>
  </si>
  <si>
    <t>Spezialisierung IV</t>
  </si>
  <si>
    <t>Spezialisierung V</t>
  </si>
  <si>
    <t>Spezialisierung VI</t>
  </si>
  <si>
    <t>6.Semester</t>
  </si>
  <si>
    <t>Bachelorarbeit (+Kolloquium)</t>
  </si>
  <si>
    <t>Wahlmodul II</t>
  </si>
  <si>
    <t>Wahlmodul III</t>
  </si>
  <si>
    <t>Gesamtübersicht</t>
  </si>
  <si>
    <t>Studienfortschritt (gerundet)</t>
  </si>
  <si>
    <t>Notendurchschnitt</t>
  </si>
  <si>
    <t>BWL Wahlpflichtfach I</t>
  </si>
  <si>
    <t>BWL Wahlpflichtfach II</t>
  </si>
  <si>
    <t>BWL Wahlpflichtfach III</t>
  </si>
  <si>
    <t>Unternehmensführung &amp; Marketing</t>
  </si>
  <si>
    <t>Grundlagen des Manangements</t>
  </si>
  <si>
    <t>Organisationstheorie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</si>
</sst>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Gill Sans MT"/>
      <family val="2"/>
    </font>
    <font>
      <b/>
      <sz val="11"/>
      <color rgb="FF586EA6"/>
      <name val="Gill Sans MT"/>
      <family val="2"/>
    </font>
    <font>
      <b/>
      <sz val="11"/>
      <color rgb="FF000000"/>
      <name val="Gill Sans MT"/>
      <family val="2"/>
    </font>
    <font>
      <sz val="11"/>
      <color rgb="FFFFFFFF"/>
      <name val="Gill Sans MT"/>
      <family val="2"/>
    </font>
  </fonts>
  <fills count="8">
    <fill>
      <patternFill patternType="none"/>
    </fill>
    <fill>
      <patternFill patternType="gray125"/>
    </fill>
    <fill>
      <patternFill patternType="solid">
        <fgColor rgb="FF2DA5FF"/>
        <bgColor rgb="FF2DA5FF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DAE9F8"/>
        <bgColor rgb="FFDAE9F8"/>
      </patternFill>
    </fill>
    <fill>
      <patternFill patternType="solid">
        <fgColor rgb="FF00B0F0"/>
        <bgColor rgb="FF00B0F0"/>
      </patternFill>
    </fill>
    <fill>
      <patternFill patternType="solid">
        <fgColor rgb="FF44B3E1"/>
        <bgColor rgb="FF44B3E1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3" borderId="0" xfId="0" applyFont="1" applyFill="1"/>
    <xf numFmtId="0" fontId="0" fillId="3" borderId="0" xfId="0" applyFill="1"/>
    <xf numFmtId="0" fontId="2" fillId="4" borderId="4" xfId="0" applyFont="1" applyFill="1" applyBorder="1"/>
    <xf numFmtId="0" fontId="0" fillId="4" borderId="0" xfId="0" applyFill="1"/>
    <xf numFmtId="0" fontId="0" fillId="4" borderId="5" xfId="0" applyFill="1" applyBorder="1"/>
    <xf numFmtId="0" fontId="0" fillId="5" borderId="4" xfId="0" applyFill="1" applyBorder="1"/>
    <xf numFmtId="0" fontId="0" fillId="5" borderId="0" xfId="0" applyFill="1"/>
    <xf numFmtId="0" fontId="0" fillId="5" borderId="5" xfId="0" applyFill="1" applyBorder="1"/>
    <xf numFmtId="0" fontId="0" fillId="4" borderId="4" xfId="0" applyFill="1" applyBorder="1"/>
    <xf numFmtId="0" fontId="0" fillId="6" borderId="1" xfId="0" applyFill="1" applyBorder="1"/>
    <xf numFmtId="0" fontId="0" fillId="7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5" xfId="0" applyFill="1" applyBorder="1" applyAlignment="1">
      <alignment horizontal="right"/>
    </xf>
    <xf numFmtId="0" fontId="0" fillId="2" borderId="6" xfId="0" applyFill="1" applyBorder="1"/>
    <xf numFmtId="0" fontId="0" fillId="2" borderId="7" xfId="0" applyFill="1" applyBorder="1"/>
    <xf numFmtId="0" fontId="3" fillId="0" borderId="0" xfId="0" applyFont="1"/>
  </cellXfs>
  <cellStyles count="1"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EDAAE-7271-463C-A4CD-68D26999683E}">
  <dimension ref="A1:M264"/>
  <sheetViews>
    <sheetView tabSelected="1" topLeftCell="A22" workbookViewId="0">
      <selection activeCell="B41" sqref="B41"/>
    </sheetView>
  </sheetViews>
  <sheetFormatPr baseColWidth="10" defaultRowHeight="18" x14ac:dyDescent="0.5"/>
  <cols>
    <col min="1" max="1" width="51.88671875" bestFit="1" customWidth="1"/>
    <col min="2" max="4" width="16.6640625" customWidth="1"/>
    <col min="5" max="11" width="11.5546875" customWidth="1"/>
    <col min="12" max="12" width="25.109375" customWidth="1"/>
    <col min="13" max="13" width="11.5546875" customWidth="1"/>
  </cols>
  <sheetData>
    <row r="1" spans="1:13" x14ac:dyDescent="0.5">
      <c r="A1" s="1" t="s">
        <v>0</v>
      </c>
      <c r="B1" s="2"/>
      <c r="C1" s="3"/>
    </row>
    <row r="2" spans="1:13" x14ac:dyDescent="0.5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</row>
    <row r="3" spans="1:13" x14ac:dyDescent="0.5">
      <c r="A3" s="9" t="s">
        <v>6</v>
      </c>
      <c r="B3" s="10"/>
      <c r="C3" s="11"/>
      <c r="D3" s="10"/>
      <c r="E3" s="8" t="s">
        <v>7</v>
      </c>
      <c r="F3" s="8"/>
      <c r="G3" s="8"/>
      <c r="H3" s="8"/>
      <c r="I3" s="8"/>
      <c r="J3" s="8"/>
      <c r="K3" s="8"/>
      <c r="L3" s="8"/>
      <c r="M3" s="8"/>
    </row>
    <row r="4" spans="1:13" x14ac:dyDescent="0.5">
      <c r="A4" s="12" t="s">
        <v>8</v>
      </c>
      <c r="B4" s="13">
        <v>0</v>
      </c>
      <c r="C4" s="14" t="str">
        <f>IF(B4&gt;=1,"6", "0")</f>
        <v>0</v>
      </c>
      <c r="D4" s="13">
        <v>0.5</v>
      </c>
      <c r="E4" s="8" t="s">
        <v>9</v>
      </c>
      <c r="F4" s="8"/>
      <c r="G4" s="8"/>
      <c r="H4" s="8"/>
      <c r="I4" s="8"/>
      <c r="J4" s="8"/>
      <c r="K4" s="8"/>
      <c r="L4" s="8"/>
      <c r="M4" s="8"/>
    </row>
    <row r="5" spans="1:13" x14ac:dyDescent="0.5">
      <c r="A5" s="12" t="s">
        <v>10</v>
      </c>
      <c r="B5" s="13">
        <v>0</v>
      </c>
      <c r="C5" s="14" t="str">
        <f>IF(B5&gt;=1,"6", "0")</f>
        <v>0</v>
      </c>
      <c r="D5" s="13">
        <v>0.5</v>
      </c>
    </row>
    <row r="6" spans="1:13" x14ac:dyDescent="0.5">
      <c r="A6" s="12" t="s">
        <v>11</v>
      </c>
      <c r="B6" s="13">
        <v>0</v>
      </c>
      <c r="C6" s="14" t="str">
        <f>IF(B6&gt;=1,"6","0")</f>
        <v>0</v>
      </c>
      <c r="D6" s="13">
        <v>0.5</v>
      </c>
    </row>
    <row r="7" spans="1:13" x14ac:dyDescent="0.5">
      <c r="A7" s="12" t="s">
        <v>12</v>
      </c>
      <c r="B7" s="13">
        <v>0</v>
      </c>
      <c r="C7" s="14" t="str">
        <f>IF(B7&gt;0,"6","0")</f>
        <v>0</v>
      </c>
      <c r="D7" s="13">
        <v>0.5</v>
      </c>
    </row>
    <row r="8" spans="1:13" x14ac:dyDescent="0.5">
      <c r="A8" s="12" t="s">
        <v>13</v>
      </c>
      <c r="B8" s="13">
        <v>0</v>
      </c>
      <c r="C8" s="14" t="str">
        <f>IF(B8&gt;0,"6", "0")</f>
        <v>0</v>
      </c>
      <c r="D8" s="13">
        <v>0.5</v>
      </c>
    </row>
    <row r="9" spans="1:13" x14ac:dyDescent="0.5">
      <c r="A9" s="9" t="s">
        <v>14</v>
      </c>
      <c r="B9" s="10"/>
      <c r="C9" s="11"/>
      <c r="D9" s="10"/>
    </row>
    <row r="10" spans="1:13" x14ac:dyDescent="0.5">
      <c r="A10" s="12" t="s">
        <v>15</v>
      </c>
      <c r="B10" s="13">
        <v>0</v>
      </c>
      <c r="C10" s="14" t="str">
        <f>IF(B10&gt;=1,"6", "0")</f>
        <v>0</v>
      </c>
      <c r="D10" s="13">
        <v>0.5</v>
      </c>
    </row>
    <row r="11" spans="1:13" x14ac:dyDescent="0.5">
      <c r="A11" s="12" t="s">
        <v>16</v>
      </c>
      <c r="B11" s="13">
        <v>0</v>
      </c>
      <c r="C11" s="14" t="str">
        <f>IF(B11&gt;=1,"6", "0")</f>
        <v>0</v>
      </c>
      <c r="D11" s="13">
        <v>0.5</v>
      </c>
    </row>
    <row r="12" spans="1:13" x14ac:dyDescent="0.5">
      <c r="A12" s="12" t="s">
        <v>17</v>
      </c>
      <c r="B12" s="13">
        <v>0</v>
      </c>
      <c r="C12" s="14" t="str">
        <f>IF(B12&gt;=1,"6", "0")</f>
        <v>0</v>
      </c>
      <c r="D12" s="13">
        <v>0.5</v>
      </c>
    </row>
    <row r="13" spans="1:13" x14ac:dyDescent="0.5">
      <c r="A13" s="12" t="s">
        <v>18</v>
      </c>
      <c r="B13" s="13">
        <v>0</v>
      </c>
      <c r="C13" s="14" t="str">
        <f>IF(B13&gt;=1,"6", "0")</f>
        <v>0</v>
      </c>
      <c r="D13" s="13">
        <v>0.5</v>
      </c>
    </row>
    <row r="14" spans="1:13" x14ac:dyDescent="0.5">
      <c r="A14" s="12" t="s">
        <v>19</v>
      </c>
      <c r="B14" s="13">
        <v>0</v>
      </c>
      <c r="C14" s="14" t="str">
        <f>IF(B14&gt;=1,"6", "0")</f>
        <v>0</v>
      </c>
      <c r="D14" s="13">
        <v>0.5</v>
      </c>
    </row>
    <row r="15" spans="1:13" x14ac:dyDescent="0.5">
      <c r="A15" s="9" t="s">
        <v>20</v>
      </c>
      <c r="B15" s="10"/>
      <c r="C15" s="11"/>
      <c r="D15" s="10"/>
    </row>
    <row r="16" spans="1:13" x14ac:dyDescent="0.5">
      <c r="A16" s="12" t="s">
        <v>21</v>
      </c>
      <c r="B16" s="13">
        <v>0</v>
      </c>
      <c r="C16" s="14" t="str">
        <f>IF(B16&gt;=1, "6", "0")</f>
        <v>0</v>
      </c>
      <c r="D16" s="13">
        <v>0.5</v>
      </c>
    </row>
    <row r="17" spans="1:4" x14ac:dyDescent="0.5">
      <c r="A17" s="12" t="s">
        <v>22</v>
      </c>
      <c r="B17" s="13">
        <v>0</v>
      </c>
      <c r="C17" s="14" t="str">
        <f>IF(B17&gt;=1, "6", "0")</f>
        <v>0</v>
      </c>
      <c r="D17" s="13">
        <v>0.5</v>
      </c>
    </row>
    <row r="18" spans="1:4" x14ac:dyDescent="0.5">
      <c r="A18" s="12" t="s">
        <v>23</v>
      </c>
      <c r="B18" s="13">
        <v>0</v>
      </c>
      <c r="C18" s="14" t="str">
        <f>IF(B18&gt;=1, "6", "0")</f>
        <v>0</v>
      </c>
      <c r="D18" s="13">
        <v>0.5</v>
      </c>
    </row>
    <row r="19" spans="1:4" x14ac:dyDescent="0.5">
      <c r="A19" s="12" t="s">
        <v>24</v>
      </c>
      <c r="B19" s="13">
        <v>0</v>
      </c>
      <c r="C19" s="14" t="str">
        <f>IF(B19&gt;=1, "6", "0")</f>
        <v>0</v>
      </c>
      <c r="D19" s="13">
        <v>0.5</v>
      </c>
    </row>
    <row r="20" spans="1:4" x14ac:dyDescent="0.5">
      <c r="A20" s="12" t="s">
        <v>25</v>
      </c>
      <c r="B20" s="13">
        <v>0</v>
      </c>
      <c r="C20" s="14" t="str">
        <f>IF(B20&gt;=1, "6", "0")</f>
        <v>0</v>
      </c>
      <c r="D20" s="13">
        <v>1</v>
      </c>
    </row>
    <row r="21" spans="1:4" x14ac:dyDescent="0.5">
      <c r="A21" s="9" t="s">
        <v>26</v>
      </c>
      <c r="B21" s="10"/>
      <c r="C21" s="11"/>
      <c r="D21" s="10"/>
    </row>
    <row r="22" spans="1:4" x14ac:dyDescent="0.5">
      <c r="A22" s="12" t="s">
        <v>27</v>
      </c>
      <c r="B22" s="13">
        <v>0</v>
      </c>
      <c r="C22" s="14" t="str">
        <f>IF(B22&gt;=1, "12", "0")</f>
        <v>0</v>
      </c>
      <c r="D22" s="13">
        <v>1</v>
      </c>
    </row>
    <row r="23" spans="1:4" x14ac:dyDescent="0.5">
      <c r="A23" s="12" t="s">
        <v>28</v>
      </c>
      <c r="B23" s="13">
        <v>0</v>
      </c>
      <c r="C23" s="14" t="str">
        <f>IF(B23&gt;=1, "6", "0")</f>
        <v>0</v>
      </c>
      <c r="D23" s="13">
        <v>1</v>
      </c>
    </row>
    <row r="24" spans="1:4" x14ac:dyDescent="0.5">
      <c r="A24" s="12" t="s">
        <v>29</v>
      </c>
      <c r="B24" s="13">
        <v>0</v>
      </c>
      <c r="C24" s="14" t="str">
        <f>IF(B24&gt;=1, "6", "0")</f>
        <v>0</v>
      </c>
      <c r="D24" s="13">
        <v>1</v>
      </c>
    </row>
    <row r="25" spans="1:4" x14ac:dyDescent="0.5">
      <c r="A25" s="12" t="s">
        <v>30</v>
      </c>
      <c r="B25" s="13">
        <v>0</v>
      </c>
      <c r="C25" s="14" t="str">
        <f>IF(B25&gt;=1, "6", "0")</f>
        <v>0</v>
      </c>
      <c r="D25" s="13">
        <v>1</v>
      </c>
    </row>
    <row r="26" spans="1:4" x14ac:dyDescent="0.5">
      <c r="A26" s="12" t="s">
        <v>31</v>
      </c>
      <c r="B26" s="13">
        <v>0</v>
      </c>
      <c r="C26" s="14" t="str">
        <f>IF(B26&gt;=1, "6", "0")</f>
        <v>0</v>
      </c>
      <c r="D26" s="13">
        <v>1</v>
      </c>
    </row>
    <row r="27" spans="1:4" x14ac:dyDescent="0.5">
      <c r="A27" s="9" t="s">
        <v>32</v>
      </c>
      <c r="B27" s="10"/>
      <c r="C27" s="11"/>
      <c r="D27" s="10"/>
    </row>
    <row r="28" spans="1:4" x14ac:dyDescent="0.5">
      <c r="A28" s="12" t="s">
        <v>33</v>
      </c>
      <c r="B28" s="13">
        <v>0</v>
      </c>
      <c r="C28" s="14" t="str">
        <f>IF(B28&gt;=1, "6", "0")</f>
        <v>0</v>
      </c>
      <c r="D28" s="13">
        <v>1</v>
      </c>
    </row>
    <row r="29" spans="1:4" x14ac:dyDescent="0.5">
      <c r="A29" s="12" t="s">
        <v>34</v>
      </c>
      <c r="B29" s="13">
        <v>0</v>
      </c>
      <c r="C29" s="14" t="str">
        <f>IF(B29&gt;=1, "6", "0")</f>
        <v>0</v>
      </c>
      <c r="D29" s="13">
        <v>1</v>
      </c>
    </row>
    <row r="30" spans="1:4" x14ac:dyDescent="0.5">
      <c r="A30" s="12" t="s">
        <v>35</v>
      </c>
      <c r="B30" s="13">
        <v>0</v>
      </c>
      <c r="C30" s="14" t="str">
        <f>IF(B30&gt;=1, "6", "0")</f>
        <v>0</v>
      </c>
      <c r="D30" s="13">
        <v>1</v>
      </c>
    </row>
    <row r="31" spans="1:4" x14ac:dyDescent="0.5">
      <c r="A31" s="12" t="s">
        <v>36</v>
      </c>
      <c r="B31" s="13">
        <v>0</v>
      </c>
      <c r="C31" s="14" t="str">
        <f>IF(B31&gt;=1, "6", "0")</f>
        <v>0</v>
      </c>
      <c r="D31" s="13">
        <v>1</v>
      </c>
    </row>
    <row r="32" spans="1:4" x14ac:dyDescent="0.5">
      <c r="A32" s="9" t="s">
        <v>37</v>
      </c>
      <c r="B32" s="10"/>
      <c r="C32" s="11"/>
      <c r="D32" s="10"/>
    </row>
    <row r="33" spans="1:4" x14ac:dyDescent="0.5">
      <c r="A33" s="12" t="s">
        <v>38</v>
      </c>
      <c r="B33" s="13">
        <v>0</v>
      </c>
      <c r="C33" s="14" t="str">
        <f>IF(B33&gt;=1, "18", "0")</f>
        <v>0</v>
      </c>
      <c r="D33" s="13">
        <v>1</v>
      </c>
    </row>
    <row r="34" spans="1:4" x14ac:dyDescent="0.5">
      <c r="A34" s="12" t="s">
        <v>39</v>
      </c>
      <c r="B34" s="13">
        <v>0</v>
      </c>
      <c r="C34" s="14" t="str">
        <f>IF(B34&gt;=1, "6", "0")</f>
        <v>0</v>
      </c>
      <c r="D34" s="13">
        <v>1</v>
      </c>
    </row>
    <row r="35" spans="1:4" x14ac:dyDescent="0.5">
      <c r="A35" s="12" t="s">
        <v>40</v>
      </c>
      <c r="B35" s="13">
        <v>0</v>
      </c>
      <c r="C35" s="14" t="str">
        <f>IF(B35&gt;=1, "6", "0")</f>
        <v>0</v>
      </c>
      <c r="D35" s="13">
        <v>1</v>
      </c>
    </row>
    <row r="36" spans="1:4" s="10" customFormat="1" x14ac:dyDescent="0.5">
      <c r="A36" s="15"/>
    </row>
    <row r="37" spans="1:4" x14ac:dyDescent="0.5">
      <c r="A37" s="16" t="s">
        <v>41</v>
      </c>
      <c r="B37" s="17"/>
    </row>
    <row r="38" spans="1:4" x14ac:dyDescent="0.5">
      <c r="A38" s="18" t="s">
        <v>3</v>
      </c>
      <c r="B38" s="19">
        <f>C4+C5+C6+C7+C8+C10+C11+C12+C13+C14+C16+C17+C18+C19+C20+C22+C23+C24+C25+C26+C28+C29+C30+C31+C33+C34+C35</f>
        <v>0</v>
      </c>
    </row>
    <row r="39" spans="1:4" x14ac:dyDescent="0.5">
      <c r="A39" s="18" t="s">
        <v>42</v>
      </c>
      <c r="B39" s="20" t="str">
        <f>ROUND((B38/180),2)*100&amp;"%"</f>
        <v>0%</v>
      </c>
    </row>
    <row r="40" spans="1:4" x14ac:dyDescent="0.5">
      <c r="A40" s="21" t="s">
        <v>43</v>
      </c>
      <c r="B40" s="22" t="e">
        <f>INT((ROUND((B4*C4*D4+B5*C5*D5+B6*C6*D6+B7*C7*D7+B8*C8*D8+B10*C10*D10+B11*C11*D11+B12*C12*D12+B13*C13*D13+B14*C14*D14+B16*C16*D16+B17*C17*D17+B18*C18*D18+B19*C19*D19+B20*C20*D20+B22*C22*D22+B23*C23*D23+B24*C24*D24+B25*C25*D25+B26*C26*D26+B28*C28*D28+B29*C29*D29+B30*C30*D30+B31*C31*D31+B33*C33*D33+B34*C34*D34+B35*C35*D35)/(C4*D4+C5*D5+C6*D6+C7*D7+C8*D8+C10*D10+C11*D11+C12*D12+C13*D13+C14*D14+C16*D16+C17*D17+C18*D18+C19*D19+C20*D20+C22*D22+C23*D23+C24*D24+C25*D25+C26*D26+C28*D28+C29*D29+C30*D30+C31*D31+C33*D33+C34*D34+C35*D35),2))*100)/100</f>
        <v>#DIV/0!</v>
      </c>
    </row>
    <row r="259" spans="1:5" x14ac:dyDescent="0.5">
      <c r="A259" s="23" t="s">
        <v>44</v>
      </c>
      <c r="B259" s="23" t="s">
        <v>45</v>
      </c>
      <c r="C259" s="23" t="s">
        <v>46</v>
      </c>
      <c r="D259" s="23"/>
      <c r="E259" s="23"/>
    </row>
    <row r="260" spans="1:5" x14ac:dyDescent="0.5">
      <c r="A260" s="23" t="s">
        <v>47</v>
      </c>
      <c r="B260" s="23" t="s">
        <v>10</v>
      </c>
      <c r="C260" s="23" t="s">
        <v>10</v>
      </c>
      <c r="D260" s="23"/>
      <c r="E260" s="23"/>
    </row>
    <row r="261" spans="1:5" x14ac:dyDescent="0.5">
      <c r="A261" s="23" t="s">
        <v>48</v>
      </c>
      <c r="B261" s="23" t="s">
        <v>22</v>
      </c>
      <c r="C261" s="23" t="s">
        <v>22</v>
      </c>
      <c r="D261" s="23"/>
      <c r="E261" s="23"/>
    </row>
    <row r="262" spans="1:5" x14ac:dyDescent="0.5">
      <c r="A262" s="23" t="s">
        <v>10</v>
      </c>
      <c r="B262" s="23" t="s">
        <v>49</v>
      </c>
      <c r="C262" s="23" t="s">
        <v>49</v>
      </c>
      <c r="D262" s="23"/>
      <c r="E262" s="23"/>
    </row>
    <row r="263" spans="1:5" x14ac:dyDescent="0.5">
      <c r="A263" s="23" t="s">
        <v>22</v>
      </c>
      <c r="B263" s="23" t="s">
        <v>47</v>
      </c>
      <c r="C263" s="23" t="s">
        <v>47</v>
      </c>
      <c r="D263" s="23"/>
      <c r="E263" s="23"/>
    </row>
    <row r="264" spans="1:5" x14ac:dyDescent="0.5">
      <c r="A264" s="23" t="s">
        <v>49</v>
      </c>
      <c r="B264" s="23" t="s">
        <v>48</v>
      </c>
      <c r="C264" s="23" t="s">
        <v>48</v>
      </c>
      <c r="D264" s="23"/>
      <c r="E264" s="23"/>
    </row>
  </sheetData>
  <pageMargins left="0.70000000000000007" right="0.70000000000000007" top="0.78740157500000008" bottom="0.78740157500000008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Notenrechner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Sondermaier</dc:creator>
  <cp:lastModifiedBy>Fabian Sondermaier</cp:lastModifiedBy>
  <dcterms:created xsi:type="dcterms:W3CDTF">2023-11-01T16:23:50Z</dcterms:created>
  <dcterms:modified xsi:type="dcterms:W3CDTF">2025-02-05T16:22:45Z</dcterms:modified>
</cp:coreProperties>
</file>