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c/Downloads/Notenrechner Projekt/"/>
    </mc:Choice>
  </mc:AlternateContent>
  <xr:revisionPtr revIDLastSave="0" documentId="13_ncr:1_{0D733DD0-69CE-9643-8D4A-43789F561CCE}" xr6:coauthVersionLast="47" xr6:coauthVersionMax="47" xr10:uidLastSave="{00000000-0000-0000-0000-000000000000}"/>
  <bookViews>
    <workbookView xWindow="0" yWindow="500" windowWidth="28800" windowHeight="17500" xr2:uid="{B10312DF-A3FC-E54C-9266-9ED52273A4A9}"/>
  </bookViews>
  <sheets>
    <sheet name="WiPäd II (PO 2024)" sheetId="1" r:id="rId1"/>
    <sheet name="Auswahllisten" sheetId="9" state="hidden" r:id="rId2"/>
    <sheet name="ECTS-Punkte" sheetId="8" state="hidden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5" i="1" l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4" i="1"/>
  <c r="A9" i="1" l="1"/>
  <c r="A10" i="1"/>
  <c r="A11" i="1"/>
  <c r="A12" i="1"/>
  <c r="A13" i="1"/>
  <c r="A14" i="1"/>
  <c r="A15" i="1"/>
  <c r="A16" i="1"/>
  <c r="A8" i="1"/>
  <c r="F22" i="1" l="1"/>
  <c r="E22" i="1" s="1"/>
</calcChain>
</file>

<file path=xl/sharedStrings.xml><?xml version="1.0" encoding="utf-8"?>
<sst xmlns="http://schemas.openxmlformats.org/spreadsheetml/2006/main" count="206" uniqueCount="90">
  <si>
    <t>Modul</t>
  </si>
  <si>
    <t>Semester</t>
  </si>
  <si>
    <t>Note</t>
  </si>
  <si>
    <t>ECTS</t>
  </si>
  <si>
    <t>Datum</t>
  </si>
  <si>
    <t>Prüfer</t>
  </si>
  <si>
    <t>Gesamtnote</t>
  </si>
  <si>
    <t>Abschlussmodul</t>
  </si>
  <si>
    <t>ECTS-Punkte</t>
  </si>
  <si>
    <t>Wasti e.V. übernimmt keine Haftung für ggf. falsche Berechnungen!</t>
  </si>
  <si>
    <t>Berufssprache Deutsch</t>
  </si>
  <si>
    <t>Deutsch</t>
  </si>
  <si>
    <t>Englisch</t>
  </si>
  <si>
    <t>Französisch</t>
  </si>
  <si>
    <t>Spanisch</t>
  </si>
  <si>
    <t>Informatik</t>
  </si>
  <si>
    <t>Mathematik</t>
  </si>
  <si>
    <t>Evangelische Religionslehre</t>
  </si>
  <si>
    <t>Katholische Religionslehre</t>
  </si>
  <si>
    <t>Wahlfach:</t>
  </si>
  <si>
    <t>Platzhalter NF 1</t>
  </si>
  <si>
    <t>Platzhalter NF 2</t>
  </si>
  <si>
    <t>Platzhalter NF 3</t>
  </si>
  <si>
    <t>Platzhalter NF 4</t>
  </si>
  <si>
    <t>Platzhalter NF 5</t>
  </si>
  <si>
    <t>Platzhalter NF 6</t>
  </si>
  <si>
    <t>Platzhalter NF 7</t>
  </si>
  <si>
    <t>Platzhalter NF 8</t>
  </si>
  <si>
    <t>Platzhalter NF 9</t>
  </si>
  <si>
    <t>&lt;NF wählen&gt;</t>
  </si>
  <si>
    <t>Fundamentals in Management</t>
  </si>
  <si>
    <t>Fachspezifische Grundlagen der Wirtschaftspädagogik</t>
  </si>
  <si>
    <t>Data Analytics in Human Resource Education and Management</t>
  </si>
  <si>
    <t>Ausgewählte wirtschaftspädagogische Fragestellungen</t>
  </si>
  <si>
    <t>Wahlpool 1</t>
  </si>
  <si>
    <t>Wahlpool 2</t>
  </si>
  <si>
    <t>Wahlpool 3</t>
  </si>
  <si>
    <t>Wahlpool 4</t>
  </si>
  <si>
    <t>Work-based Learning</t>
  </si>
  <si>
    <t>Facetten beruflichen Lehrens und Lernens</t>
  </si>
  <si>
    <t>Human Resource Development</t>
  </si>
  <si>
    <t>Recent Topics in Human Resource Education and Management</t>
  </si>
  <si>
    <t>Linguistik Deutsch als Fremdsprache</t>
  </si>
  <si>
    <t>Sprachlehr- und Sprachlernforschung I</t>
  </si>
  <si>
    <t>Sprachlehr- und Sprachlernforschung II</t>
  </si>
  <si>
    <t>Fachsprache</t>
  </si>
  <si>
    <t>Aufbaumodul Germanistische Linguistik</t>
  </si>
  <si>
    <t>Profilmodul Neuere Deutsche Literatur</t>
  </si>
  <si>
    <t>Profilmodul Germanistische Linguistik</t>
  </si>
  <si>
    <t>Profilmodul Fachdidaktik Deutsch</t>
  </si>
  <si>
    <t>Basismodul Englischdidaktik</t>
  </si>
  <si>
    <t>Basic Module: Cultural Studies</t>
  </si>
  <si>
    <t>Advanced Module: Speaking Skills</t>
  </si>
  <si>
    <t>Advanced Module: Writing Skills</t>
  </si>
  <si>
    <t>Intercultural Competence</t>
  </si>
  <si>
    <t>Englischdidaktik schulformspezifisch: Berufsbildene Schulen</t>
  </si>
  <si>
    <t>Basismodul Literatur- und Kulturwissenschaft II (Französisch)</t>
  </si>
  <si>
    <t>Sprachpraxis V - Französisch</t>
  </si>
  <si>
    <t>Fachdidaktik des Französischen</t>
  </si>
  <si>
    <t>Vertiefung Fachdidaktik (Französisch)</t>
  </si>
  <si>
    <t>Aufbaumodul Linguistik / Literatur- und Kulturwissenschaft (Französisch)</t>
  </si>
  <si>
    <t>Basismodul Literatur- und Kulturwissenschaft II (Spanisch)</t>
  </si>
  <si>
    <t>Sprachpraxis V - Spanisch</t>
  </si>
  <si>
    <t>Fachdidaktik des Spanischen</t>
  </si>
  <si>
    <t>Vertiefung Fachdidaktik (Spanisch)</t>
  </si>
  <si>
    <t>Aufbaumodul Linguistik / Literatur- und Kulturwissenschaft (Spanisch)</t>
  </si>
  <si>
    <t>Fachdidaktik der Informatik: Unterrichtsplanung</t>
  </si>
  <si>
    <t>Fachdidaktik der Informatik: Theorie und Werkzeuge</t>
  </si>
  <si>
    <t>Vertiefende Themen der Informatik</t>
  </si>
  <si>
    <t>Freies Wahlpflichtfach [12 ECTS]</t>
  </si>
  <si>
    <t>Freies Wahlpflichtfach [6 ECTS]</t>
  </si>
  <si>
    <t>Fortgeschrittene Mathematik</t>
  </si>
  <si>
    <t>Grundlagen der Mathematikdidaktik</t>
  </si>
  <si>
    <t>Vertiefung der Mathematikdidaktik I/II/III</t>
  </si>
  <si>
    <t>Freies Wahlpflichtfach [3 ECTS]</t>
  </si>
  <si>
    <t>Systematische Theologie - Ethik</t>
  </si>
  <si>
    <t>Die Zehn Gebote</t>
  </si>
  <si>
    <t>Fachdidaktik (Evangelische Religionslehre)</t>
  </si>
  <si>
    <t>Katholische Religionslehre I: Grundlagenmodul Religionsdidaktik A</t>
  </si>
  <si>
    <t>Katholische Religionslehre II: Grundlagenmodul Religionsdidaktik B</t>
  </si>
  <si>
    <t>Katholische Religionslehre III: Vertiefung Systematische Theologie</t>
  </si>
  <si>
    <t>Katholische Religionslehre IV: Vertiefung Biblische Theologie</t>
  </si>
  <si>
    <t>Katholische Religionslehre IX: Vertiefung Religionsdidaktik A</t>
  </si>
  <si>
    <t>Katholische Religionslehre X: Grundlagen Praktische Theologie</t>
  </si>
  <si>
    <t>Katholische Religionslehre XI: Vertiefung Religionsdidaktik B</t>
  </si>
  <si>
    <t>Katholische Religionslehre V - VIII (frei wählbar)</t>
  </si>
  <si>
    <t>Katholische Religionslehre XII - XVIII (frei wählbar)</t>
  </si>
  <si>
    <t>Kompetenzen der Fachdidaktik in beruflichen Handlungsfeldern</t>
  </si>
  <si>
    <t>Aktuelle Herausforderung der Wirtschaftspädagogik</t>
  </si>
  <si>
    <t>Notenskala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</si>
</sst>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scheme val="minor"/>
    </font>
    <font>
      <sz val="10"/>
      <color theme="1"/>
      <name val="Helvetica"/>
      <family val="2"/>
    </font>
    <font>
      <b/>
      <sz val="10"/>
      <color theme="1"/>
      <name val="Helvetica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Calibri"/>
      <family val="2"/>
      <scheme val="minor"/>
    </font>
    <font>
      <sz val="9"/>
      <color theme="1"/>
      <name val="Helvetica"/>
      <family val="2"/>
    </font>
    <font>
      <b/>
      <sz val="10"/>
      <color theme="0"/>
      <name val="Arial"/>
      <family val="2"/>
    </font>
    <font>
      <sz val="8"/>
      <name val="Calibri"/>
      <family val="2"/>
      <scheme val="minor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28306D"/>
        <bgColor indexed="64"/>
      </patternFill>
    </fill>
    <fill>
      <patternFill patternType="solid">
        <fgColor rgb="FFA9ACC5"/>
        <bgColor indexed="64"/>
      </patternFill>
    </fill>
    <fill>
      <patternFill patternType="solid">
        <fgColor rgb="FFD4D6E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double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double">
        <color theme="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14" fontId="3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2" fontId="4" fillId="2" borderId="0" xfId="0" applyNumberFormat="1" applyFont="1" applyFill="1" applyAlignment="1">
      <alignment horizontal="center" vertical="center"/>
    </xf>
    <xf numFmtId="0" fontId="4" fillId="3" borderId="0" xfId="0" applyFont="1" applyFill="1" applyAlignment="1" applyProtection="1">
      <alignment horizontal="center" vertical="center"/>
      <protection locked="0"/>
    </xf>
    <xf numFmtId="0" fontId="4" fillId="3" borderId="0" xfId="0" applyFont="1" applyFill="1" applyAlignment="1" applyProtection="1">
      <alignment vertical="center"/>
      <protection locked="0"/>
    </xf>
    <xf numFmtId="14" fontId="4" fillId="3" borderId="0" xfId="0" applyNumberFormat="1" applyFont="1" applyFill="1" applyAlignment="1" applyProtection="1">
      <alignment horizontal="center" vertical="center"/>
      <protection locked="0"/>
    </xf>
    <xf numFmtId="0" fontId="4" fillId="4" borderId="0" xfId="0" applyFont="1" applyFill="1" applyAlignment="1" applyProtection="1">
      <alignment horizontal="center" vertical="center"/>
      <protection locked="0"/>
    </xf>
    <xf numFmtId="14" fontId="4" fillId="4" borderId="0" xfId="0" applyNumberFormat="1" applyFont="1" applyFill="1" applyAlignment="1" applyProtection="1">
      <alignment horizontal="center" vertical="center"/>
      <protection locked="0"/>
    </xf>
    <xf numFmtId="0" fontId="4" fillId="4" borderId="0" xfId="0" applyFont="1" applyFill="1" applyAlignment="1" applyProtection="1">
      <alignment vertical="center" wrapText="1"/>
      <protection locked="0"/>
    </xf>
    <xf numFmtId="0" fontId="4" fillId="4" borderId="0" xfId="0" applyFont="1" applyFill="1" applyAlignment="1" applyProtection="1">
      <alignment vertical="center"/>
      <protection locked="0"/>
    </xf>
    <xf numFmtId="0" fontId="5" fillId="0" borderId="0" xfId="0" applyFont="1"/>
    <xf numFmtId="0" fontId="6" fillId="0" borderId="0" xfId="0" applyFont="1" applyAlignment="1">
      <alignment vertical="center"/>
    </xf>
    <xf numFmtId="0" fontId="4" fillId="3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4" fillId="3" borderId="0" xfId="0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7" fillId="2" borderId="3" xfId="0" applyFont="1" applyFill="1" applyBorder="1" applyAlignment="1">
      <alignment horizontal="center" vertical="center"/>
    </xf>
    <xf numFmtId="4" fontId="4" fillId="3" borderId="0" xfId="0" applyNumberFormat="1" applyFont="1" applyFill="1" applyAlignment="1" applyProtection="1">
      <alignment horizontal="center" vertical="center"/>
      <protection locked="0"/>
    </xf>
    <xf numFmtId="4" fontId="4" fillId="4" borderId="0" xfId="0" applyNumberFormat="1" applyFont="1" applyFill="1" applyAlignment="1" applyProtection="1">
      <alignment horizontal="center" vertical="center"/>
      <protection locked="0"/>
    </xf>
    <xf numFmtId="0" fontId="9" fillId="3" borderId="2" xfId="0" applyFont="1" applyFill="1" applyBorder="1" applyAlignment="1" applyProtection="1">
      <alignment horizontal="center" vertical="center"/>
      <protection locked="0"/>
    </xf>
    <xf numFmtId="0" fontId="3" fillId="3" borderId="0" xfId="0" applyFont="1" applyFill="1" applyAlignment="1">
      <alignment vertical="center"/>
    </xf>
    <xf numFmtId="0" fontId="3" fillId="3" borderId="0" xfId="0" applyFont="1" applyFill="1" applyAlignment="1">
      <alignment horizontal="center" vertical="center"/>
    </xf>
    <xf numFmtId="14" fontId="3" fillId="3" borderId="0" xfId="0" applyNumberFormat="1" applyFont="1" applyFill="1" applyAlignment="1">
      <alignment horizontal="center" vertical="center"/>
    </xf>
    <xf numFmtId="4" fontId="3" fillId="3" borderId="0" xfId="0" applyNumberFormat="1" applyFont="1" applyFill="1" applyAlignment="1">
      <alignment horizontal="center" vertical="center"/>
    </xf>
  </cellXfs>
  <cellStyles count="1">
    <cellStyle name="Normal" xfId="0" builtinId="0"/>
  </cellStyles>
  <dxfs count="15">
    <dxf>
      <font>
        <color rgb="FF9C0006"/>
      </font>
    </dxf>
    <dxf>
      <font>
        <color rgb="FF9C0006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2" formatCode="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dd/mm/yyyy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 tint="-0.249977111117893"/>
        </patternFill>
      </fill>
      <alignment horizontal="general"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A9ACC5"/>
      <color rgb="FF28306D"/>
      <color rgb="FFD4D6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690107</xdr:colOff>
      <xdr:row>3</xdr:row>
      <xdr:rowOff>0</xdr:rowOff>
    </xdr:from>
    <xdr:to>
      <xdr:col>9</xdr:col>
      <xdr:colOff>0</xdr:colOff>
      <xdr:row>10</xdr:row>
      <xdr:rowOff>85500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1B1C769C-7C09-40D0-83AC-93A29C4AFF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00732" y="244929"/>
          <a:ext cx="1800000" cy="180000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F57E4C7-E04C-1E45-8DBA-A314315E2E3D}" name="Tabelle1" displayName="Tabelle1" ref="A3:F22" headerRowDxfId="14" dataDxfId="13">
  <tableColumns count="6">
    <tableColumn id="1" xr3:uid="{79A8D6AC-3D5E-6B41-8DE2-41A5351D230B}" name="Modul" totalsRowLabel="Ergebnis" dataDxfId="12" totalsRowDxfId="11"/>
    <tableColumn id="2" xr3:uid="{F855F6E4-46A2-E74F-8D64-8362FD348898}" name="Semester" dataDxfId="10" totalsRowDxfId="9"/>
    <tableColumn id="3" xr3:uid="{05031BB4-3EA7-D648-8FB7-B12F5A7E0111}" name="Datum" dataDxfId="8" totalsRowDxfId="7"/>
    <tableColumn id="4" xr3:uid="{84410546-EDD8-4145-8F53-EBBBCF8044EC}" name="Prüfer" dataDxfId="6" totalsRowDxfId="5"/>
    <tableColumn id="7" xr3:uid="{23B4E67D-FE6C-3647-A4C9-8F48BDBD149C}" name="Note" dataDxfId="4"/>
    <tableColumn id="8" xr3:uid="{68CA3BEB-8511-B44C-9ACF-A707F52B0D46}" name="ECTS" totalsRowFunction="sum" dataDxfId="3" totalsRowDxfId="2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B37D53-B842-AB44-BBDB-2DCF219F08F1}">
  <dimension ref="A1:F24"/>
  <sheetViews>
    <sheetView showGridLines="0" tabSelected="1" zoomScale="140" zoomScaleNormal="140" workbookViewId="0">
      <selection activeCell="C7" sqref="C7"/>
    </sheetView>
  </sheetViews>
  <sheetFormatPr baseColWidth="10" defaultColWidth="10.83203125" defaultRowHeight="20" customHeight="1" x14ac:dyDescent="0.2"/>
  <cols>
    <col min="1" max="1" width="62.33203125" style="1" bestFit="1" customWidth="1"/>
    <col min="2" max="2" width="9" style="3" bestFit="1" customWidth="1"/>
    <col min="3" max="3" width="10.83203125" style="4"/>
    <col min="4" max="4" width="14.6640625" style="1" bestFit="1" customWidth="1"/>
    <col min="5" max="5" width="13.1640625" style="5" customWidth="1"/>
    <col min="6" max="6" width="7.6640625" style="3" customWidth="1"/>
    <col min="7" max="16384" width="10.83203125" style="1"/>
  </cols>
  <sheetData>
    <row r="1" spans="1:6" ht="20" customHeight="1" thickTop="1" thickBot="1" x14ac:dyDescent="0.25">
      <c r="A1" s="24" t="s">
        <v>19</v>
      </c>
      <c r="B1" s="1"/>
    </row>
    <row r="2" spans="1:6" ht="20" customHeight="1" thickTop="1" thickBot="1" x14ac:dyDescent="0.25">
      <c r="A2" s="27" t="s">
        <v>29</v>
      </c>
    </row>
    <row r="3" spans="1:6" ht="20" customHeight="1" thickTop="1" thickBot="1" x14ac:dyDescent="0.25">
      <c r="A3" s="6" t="s">
        <v>0</v>
      </c>
      <c r="B3" s="7" t="s">
        <v>1</v>
      </c>
      <c r="C3" s="8" t="s">
        <v>4</v>
      </c>
      <c r="D3" s="9" t="s">
        <v>5</v>
      </c>
      <c r="E3" s="10" t="s">
        <v>2</v>
      </c>
      <c r="F3" s="9" t="s">
        <v>3</v>
      </c>
    </row>
    <row r="4" spans="1:6" ht="20" customHeight="1" thickTop="1" x14ac:dyDescent="0.2">
      <c r="A4" s="22" t="s">
        <v>30</v>
      </c>
      <c r="B4" s="11"/>
      <c r="C4" s="13"/>
      <c r="D4" s="12"/>
      <c r="E4" s="25"/>
      <c r="F4" s="20" t="str">
        <f>IF(Tabelle1[[#This Row],[Note]]="","",IF(Tabelle1[[#This Row],[Note]]=5,0,VLOOKUP(Tabelle1[[#This Row],[Modul]],'ECTS-Punkte'!$A$2:$B$57,2,FALSE)))</f>
        <v/>
      </c>
    </row>
    <row r="5" spans="1:6" ht="20" customHeight="1" x14ac:dyDescent="0.2">
      <c r="A5" s="23" t="s">
        <v>31</v>
      </c>
      <c r="B5" s="14"/>
      <c r="C5" s="15"/>
      <c r="D5" s="16"/>
      <c r="E5" s="26"/>
      <c r="F5" s="21" t="str">
        <f>IF(Tabelle1[[#This Row],[Note]]="","",IF(Tabelle1[[#This Row],[Note]]=5,0,VLOOKUP(Tabelle1[[#This Row],[Modul]],'ECTS-Punkte'!$A$2:$B$57,2,FALSE)))</f>
        <v/>
      </c>
    </row>
    <row r="6" spans="1:6" ht="20" customHeight="1" x14ac:dyDescent="0.2">
      <c r="A6" s="22" t="s">
        <v>32</v>
      </c>
      <c r="B6" s="11"/>
      <c r="C6" s="13"/>
      <c r="D6" s="12"/>
      <c r="E6" s="25"/>
      <c r="F6" s="20" t="str">
        <f>IF(Tabelle1[[#This Row],[Note]]="","",IF(Tabelle1[[#This Row],[Note]]=5,0,VLOOKUP(Tabelle1[[#This Row],[Modul]],'ECTS-Punkte'!$A$2:$B$57,2,FALSE)))</f>
        <v/>
      </c>
    </row>
    <row r="7" spans="1:6" ht="20" customHeight="1" x14ac:dyDescent="0.2">
      <c r="A7" s="23" t="s">
        <v>33</v>
      </c>
      <c r="B7" s="14"/>
      <c r="C7" s="15"/>
      <c r="D7" s="16"/>
      <c r="E7" s="26"/>
      <c r="F7" s="21" t="str">
        <f>IF(Tabelle1[[#This Row],[Note]]="","",IF(Tabelle1[[#This Row],[Note]]=5,0,VLOOKUP(Tabelle1[[#This Row],[Modul]],'ECTS-Punkte'!$A$2:$B$57,2,FALSE)))</f>
        <v/>
      </c>
    </row>
    <row r="8" spans="1:6" ht="20" customHeight="1" x14ac:dyDescent="0.2">
      <c r="A8" s="22" t="str">
        <f>_xlfn.XLOOKUP($A$2,Auswahllisten!$A$1:$J$1,Auswahllisten!$A2:$J2)</f>
        <v>Platzhalter NF 1</v>
      </c>
      <c r="B8" s="11"/>
      <c r="C8" s="13"/>
      <c r="D8" s="12"/>
      <c r="E8" s="25"/>
      <c r="F8" s="20" t="str">
        <f>IF(Tabelle1[[#This Row],[Note]]="","",IF(Tabelle1[[#This Row],[Note]]=5,0,VLOOKUP(Tabelle1[[#This Row],[Modul]],'ECTS-Punkte'!$A$2:$B$57,2,FALSE)))</f>
        <v/>
      </c>
    </row>
    <row r="9" spans="1:6" ht="20" customHeight="1" x14ac:dyDescent="0.2">
      <c r="A9" s="23" t="str">
        <f>_xlfn.XLOOKUP($A$2,Auswahllisten!$A$1:$J$1,Auswahllisten!$A3:$J3)</f>
        <v>Platzhalter NF 2</v>
      </c>
      <c r="B9" s="14"/>
      <c r="C9" s="15"/>
      <c r="D9" s="16"/>
      <c r="E9" s="26"/>
      <c r="F9" s="21" t="str">
        <f>IF(Tabelle1[[#This Row],[Note]]="","",IF(Tabelle1[[#This Row],[Note]]=5,0,VLOOKUP(Tabelle1[[#This Row],[Modul]],'ECTS-Punkte'!$A$2:$B$57,2,FALSE)))</f>
        <v/>
      </c>
    </row>
    <row r="10" spans="1:6" ht="20" customHeight="1" x14ac:dyDescent="0.2">
      <c r="A10" s="22" t="str">
        <f>_xlfn.XLOOKUP($A$2,Auswahllisten!$A$1:$J$1,Auswahllisten!$A4:$J4)</f>
        <v>Platzhalter NF 3</v>
      </c>
      <c r="B10" s="11"/>
      <c r="C10" s="13"/>
      <c r="D10" s="12"/>
      <c r="E10" s="25"/>
      <c r="F10" s="20" t="str">
        <f>IF(Tabelle1[[#This Row],[Note]]="","",IF(Tabelle1[[#This Row],[Note]]=5,0,VLOOKUP(Tabelle1[[#This Row],[Modul]],'ECTS-Punkte'!$A$2:$B$57,2,FALSE)))</f>
        <v/>
      </c>
    </row>
    <row r="11" spans="1:6" ht="20" customHeight="1" x14ac:dyDescent="0.2">
      <c r="A11" s="23" t="str">
        <f>_xlfn.XLOOKUP($A$2,Auswahllisten!$A$1:$J$1,Auswahllisten!$A5:$J5)</f>
        <v>Platzhalter NF 4</v>
      </c>
      <c r="B11" s="14"/>
      <c r="C11" s="15"/>
      <c r="D11" s="16"/>
      <c r="E11" s="26"/>
      <c r="F11" s="21" t="str">
        <f>IF(Tabelle1[[#This Row],[Note]]="","",IF(Tabelle1[[#This Row],[Note]]=5,0,VLOOKUP(Tabelle1[[#This Row],[Modul]],'ECTS-Punkte'!$A$2:$B$57,2,FALSE)))</f>
        <v/>
      </c>
    </row>
    <row r="12" spans="1:6" ht="20" customHeight="1" x14ac:dyDescent="0.2">
      <c r="A12" s="22" t="str">
        <f>_xlfn.XLOOKUP($A$2,Auswahllisten!$A$1:$J$1,Auswahllisten!$A6:$J6)</f>
        <v>Platzhalter NF 5</v>
      </c>
      <c r="B12" s="11"/>
      <c r="C12" s="13"/>
      <c r="D12" s="12"/>
      <c r="E12" s="25"/>
      <c r="F12" s="20" t="str">
        <f>IF(Tabelle1[[#This Row],[Note]]="","",IF(Tabelle1[[#This Row],[Note]]=5,0,VLOOKUP(Tabelle1[[#This Row],[Modul]],'ECTS-Punkte'!$A$2:$B$57,2,FALSE)))</f>
        <v/>
      </c>
    </row>
    <row r="13" spans="1:6" ht="20" customHeight="1" x14ac:dyDescent="0.2">
      <c r="A13" s="23" t="str">
        <f>_xlfn.XLOOKUP($A$2,Auswahllisten!$A$1:$J$1,Auswahllisten!$A7:$J7)</f>
        <v>Platzhalter NF 6</v>
      </c>
      <c r="B13" s="14"/>
      <c r="C13" s="15"/>
      <c r="D13" s="16"/>
      <c r="E13" s="26"/>
      <c r="F13" s="21" t="str">
        <f>IF(Tabelle1[[#This Row],[Note]]="","",IF(Tabelle1[[#This Row],[Note]]=5,0,VLOOKUP(Tabelle1[[#This Row],[Modul]],'ECTS-Punkte'!$A$2:$B$57,2,FALSE)))</f>
        <v/>
      </c>
    </row>
    <row r="14" spans="1:6" ht="20" customHeight="1" x14ac:dyDescent="0.2">
      <c r="A14" s="22" t="str">
        <f>_xlfn.XLOOKUP($A$2,Auswahllisten!$A$1:$J$1,Auswahllisten!$A8:$J8)</f>
        <v>Platzhalter NF 7</v>
      </c>
      <c r="B14" s="11"/>
      <c r="C14" s="13"/>
      <c r="D14" s="12"/>
      <c r="E14" s="25"/>
      <c r="F14" s="20" t="str">
        <f>IF(Tabelle1[[#This Row],[Note]]="","",IF(Tabelle1[[#This Row],[Note]]=5,0,VLOOKUP(Tabelle1[[#This Row],[Modul]],'ECTS-Punkte'!$A$2:$B$57,2,FALSE)))</f>
        <v/>
      </c>
    </row>
    <row r="15" spans="1:6" ht="20" customHeight="1" x14ac:dyDescent="0.2">
      <c r="A15" s="23" t="str">
        <f>_xlfn.XLOOKUP($A$2,Auswahllisten!$A$1:$J$1,Auswahllisten!$A9:$J9)</f>
        <v>Platzhalter NF 8</v>
      </c>
      <c r="B15" s="14"/>
      <c r="C15" s="15"/>
      <c r="D15" s="16"/>
      <c r="E15" s="26"/>
      <c r="F15" s="21" t="str">
        <f>IF(Tabelle1[[#This Row],[Note]]="","",IF(Tabelle1[[#This Row],[Note]]=5,0,VLOOKUP(Tabelle1[[#This Row],[Modul]],'ECTS-Punkte'!$A$2:$B$57,2,FALSE)))</f>
        <v/>
      </c>
    </row>
    <row r="16" spans="1:6" ht="20" customHeight="1" x14ac:dyDescent="0.2">
      <c r="A16" s="22" t="str">
        <f>_xlfn.XLOOKUP($A$2,Auswahllisten!$A$1:$J$1,Auswahllisten!$A10:$J10)</f>
        <v>Platzhalter NF 9</v>
      </c>
      <c r="B16" s="11"/>
      <c r="C16" s="13"/>
      <c r="D16" s="12"/>
      <c r="E16" s="25"/>
      <c r="F16" s="20" t="str">
        <f>IF(Tabelle1[[#This Row],[Note]]="","",IF(Tabelle1[[#This Row],[Note]]=5,0,VLOOKUP(Tabelle1[[#This Row],[Modul]],'ECTS-Punkte'!$A$2:$B$57,2,FALSE)))</f>
        <v/>
      </c>
    </row>
    <row r="17" spans="1:6" ht="20" customHeight="1" x14ac:dyDescent="0.2">
      <c r="A17" s="17" t="s">
        <v>34</v>
      </c>
      <c r="B17" s="14"/>
      <c r="C17" s="15"/>
      <c r="D17" s="16"/>
      <c r="E17" s="26"/>
      <c r="F17" s="21" t="str">
        <f>IF(Tabelle1[[#This Row],[Note]]="","",IF(Tabelle1[[#This Row],[Note]]=5,0,VLOOKUP(Tabelle1[[#This Row],[Modul]],'ECTS-Punkte'!$A$2:$B$57,2,FALSE)))</f>
        <v/>
      </c>
    </row>
    <row r="18" spans="1:6" s="2" customFormat="1" ht="20" customHeight="1" x14ac:dyDescent="0.2">
      <c r="A18" s="12" t="s">
        <v>35</v>
      </c>
      <c r="B18" s="11"/>
      <c r="C18" s="13"/>
      <c r="D18" s="12"/>
      <c r="E18" s="25"/>
      <c r="F18" s="20" t="str">
        <f>IF(Tabelle1[[#This Row],[Note]]="","",IF(Tabelle1[[#This Row],[Note]]=5,0,VLOOKUP(Tabelle1[[#This Row],[Modul]],'ECTS-Punkte'!$A$2:$B$57,2,FALSE)))</f>
        <v/>
      </c>
    </row>
    <row r="19" spans="1:6" ht="20" customHeight="1" x14ac:dyDescent="0.2">
      <c r="A19" s="17" t="s">
        <v>36</v>
      </c>
      <c r="B19" s="14"/>
      <c r="C19" s="15"/>
      <c r="D19" s="16"/>
      <c r="E19" s="26"/>
      <c r="F19" s="21" t="str">
        <f>IF(Tabelle1[[#This Row],[Note]]="","",IF(Tabelle1[[#This Row],[Note]]=5,0,VLOOKUP(Tabelle1[[#This Row],[Modul]],'ECTS-Punkte'!$A$2:$B$57,2,FALSE)))</f>
        <v/>
      </c>
    </row>
    <row r="20" spans="1:6" ht="20" customHeight="1" x14ac:dyDescent="0.2">
      <c r="A20" s="12" t="s">
        <v>37</v>
      </c>
      <c r="B20" s="11"/>
      <c r="C20" s="13"/>
      <c r="D20" s="12"/>
      <c r="E20" s="25"/>
      <c r="F20" s="20" t="str">
        <f>IF(Tabelle1[[#This Row],[Note]]="","",IF(Tabelle1[[#This Row],[Note]]=5,0,VLOOKUP(Tabelle1[[#This Row],[Modul]],'ECTS-Punkte'!$A$2:$B$57,2,FALSE)))</f>
        <v/>
      </c>
    </row>
    <row r="21" spans="1:6" ht="20" customHeight="1" x14ac:dyDescent="0.2">
      <c r="A21" s="23" t="s">
        <v>7</v>
      </c>
      <c r="B21" s="14"/>
      <c r="C21" s="15"/>
      <c r="D21" s="16"/>
      <c r="E21" s="26"/>
      <c r="F21" s="21" t="str">
        <f>IF(Tabelle1[[#This Row],[Note]]="","",IF(Tabelle1[[#This Row],[Note]]=5,0,VLOOKUP(Tabelle1[[#This Row],[Modul]],'ECTS-Punkte'!$A$2:$B$57,2,FALSE)))</f>
        <v/>
      </c>
    </row>
    <row r="22" spans="1:6" ht="20" customHeight="1" x14ac:dyDescent="0.2">
      <c r="A22" s="28" t="s">
        <v>6</v>
      </c>
      <c r="B22" s="29"/>
      <c r="C22" s="30"/>
      <c r="D22" s="28"/>
      <c r="E22" s="31" t="e">
        <f>SUMPRODUCT(E4:E21,F4:F21)/Tabelle1[[#This Row],[ECTS]]</f>
        <v>#DIV/0!</v>
      </c>
      <c r="F22" s="29">
        <f>SUM(F4:F21)</f>
        <v>0</v>
      </c>
    </row>
    <row r="24" spans="1:6" ht="20" customHeight="1" x14ac:dyDescent="0.2">
      <c r="A24" s="19" t="s">
        <v>9</v>
      </c>
    </row>
  </sheetData>
  <sheetProtection sheet="1" objects="1" selectLockedCells="1"/>
  <phoneticPr fontId="8" type="noConversion"/>
  <conditionalFormatting sqref="E4:E22">
    <cfRule type="cellIs" dxfId="1" priority="2" operator="equal">
      <formula>5</formula>
    </cfRule>
  </conditionalFormatting>
  <conditionalFormatting sqref="F4:F21">
    <cfRule type="cellIs" dxfId="0" priority="1" operator="equal">
      <formula>0</formula>
    </cfRule>
  </conditionalFormatting>
  <dataValidations count="1">
    <dataValidation type="whole" errorStyle="warning" operator="lessThanOrEqual" allowBlank="1" showInputMessage="1" showErrorMessage="1" errorTitle="Zu viele ECTS-Punkte" error="Bitte überprüfe deine Eingaben! Im Bachelorstudium können maximal 180 ECTS erworben werden." sqref="F22" xr:uid="{74FE40C2-FA97-42E2-AC3A-BACAA7B6787E}">
      <formula1>180</formula1>
    </dataValidation>
  </dataValidations>
  <pageMargins left="0.7" right="0.7" top="0.78740157499999996" bottom="0.78740157499999996" header="0.3" footer="0.3"/>
  <pageSetup paperSize="9" orientation="portrait" r:id="rId1"/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errorStyle="warning" allowBlank="1" showInputMessage="1" showErrorMessage="1" errorTitle="Ungültige Note" error="Es wurde eine ungültige Note eingegeben. Bitte überprüfe deine Eingabe und korrigiere die Eintragung! Sollte eine Ausnahme vorliegen (bspw. zwei Teilleistungen in einem Modul) kannst du diese Fehlermeldung ignorieren." xr:uid="{C8072731-4826-E345-8980-5D0C895CE606}">
          <x14:formula1>
            <xm:f>'ECTS-Punkte'!$C$2:$C$12</xm:f>
          </x14:formula1>
          <xm:sqref>E4:E21</xm:sqref>
        </x14:dataValidation>
        <x14:dataValidation type="list" allowBlank="1" showInputMessage="1" showErrorMessage="1" xr:uid="{A4E6315A-194D-6149-92CE-0C18D26A3B72}">
          <x14:formula1>
            <xm:f>Auswahllisten!$A$1:$J$1</xm:f>
          </x14:formula1>
          <xm:sqref>A2</xm:sqref>
        </x14:dataValidation>
        <x14:dataValidation type="list" allowBlank="1" showInputMessage="1" showErrorMessage="1" xr:uid="{8645FB9F-033D-6042-B1D7-1808CDD06752}">
          <x14:formula1>
            <xm:f>Auswahllisten!$K$1:$K$7</xm:f>
          </x14:formula1>
          <xm:sqref>A17</xm:sqref>
        </x14:dataValidation>
        <x14:dataValidation type="list" allowBlank="1" showInputMessage="1" showErrorMessage="1" xr:uid="{07CCDDCF-7E3A-C34A-901A-EDC752824607}">
          <x14:formula1>
            <xm:f>Auswahllisten!$L$1:$L$7</xm:f>
          </x14:formula1>
          <xm:sqref>A18</xm:sqref>
        </x14:dataValidation>
        <x14:dataValidation type="list" allowBlank="1" showInputMessage="1" showErrorMessage="1" xr:uid="{F224267D-B46C-3347-8B79-950CF8E44DB6}">
          <x14:formula1>
            <xm:f>Auswahllisten!$M$1:$M$7</xm:f>
          </x14:formula1>
          <xm:sqref>A19</xm:sqref>
        </x14:dataValidation>
        <x14:dataValidation type="list" allowBlank="1" showInputMessage="1" showErrorMessage="1" xr:uid="{399B59CE-86A2-0042-8B8B-012AED9D79C0}">
          <x14:formula1>
            <xm:f>Auswahllisten!$N$1:$N$7</xm:f>
          </x14:formula1>
          <xm:sqref>A20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82842F-3B07-E844-8340-3DE77AAE762D}">
  <dimension ref="A1:N10"/>
  <sheetViews>
    <sheetView workbookViewId="0"/>
  </sheetViews>
  <sheetFormatPr baseColWidth="10" defaultRowHeight="16" x14ac:dyDescent="0.2"/>
  <cols>
    <col min="1" max="1" width="16" bestFit="1" customWidth="1"/>
    <col min="2" max="2" width="33.33203125" bestFit="1" customWidth="1"/>
    <col min="3" max="3" width="34.33203125" bestFit="1" customWidth="1"/>
    <col min="4" max="4" width="51.1640625" bestFit="1" customWidth="1"/>
    <col min="5" max="5" width="61.6640625" bestFit="1" customWidth="1"/>
    <col min="6" max="6" width="59.83203125" bestFit="1" customWidth="1"/>
    <col min="7" max="7" width="61.5" bestFit="1" customWidth="1"/>
    <col min="8" max="8" width="41.33203125" bestFit="1" customWidth="1"/>
    <col min="9" max="9" width="40" bestFit="1" customWidth="1"/>
    <col min="10" max="10" width="65.83203125" bestFit="1" customWidth="1"/>
    <col min="11" max="14" width="54" bestFit="1" customWidth="1"/>
  </cols>
  <sheetData>
    <row r="1" spans="1:14" x14ac:dyDescent="0.2">
      <c r="A1" s="18" t="s">
        <v>29</v>
      </c>
      <c r="B1" s="18" t="s">
        <v>10</v>
      </c>
      <c r="C1" s="18" t="s">
        <v>11</v>
      </c>
      <c r="D1" s="18" t="s">
        <v>12</v>
      </c>
      <c r="E1" s="18" t="s">
        <v>13</v>
      </c>
      <c r="F1" s="18" t="s">
        <v>14</v>
      </c>
      <c r="G1" s="18" t="s">
        <v>15</v>
      </c>
      <c r="H1" s="18" t="s">
        <v>16</v>
      </c>
      <c r="I1" s="18" t="s">
        <v>17</v>
      </c>
      <c r="J1" s="18" t="s">
        <v>18</v>
      </c>
      <c r="K1" s="18" t="s">
        <v>34</v>
      </c>
      <c r="L1" s="18" t="s">
        <v>35</v>
      </c>
      <c r="M1" s="18" t="s">
        <v>36</v>
      </c>
      <c r="N1" s="18" t="s">
        <v>37</v>
      </c>
    </row>
    <row r="2" spans="1:14" x14ac:dyDescent="0.2">
      <c r="A2" t="s">
        <v>20</v>
      </c>
      <c r="B2" t="s">
        <v>42</v>
      </c>
      <c r="C2" t="s">
        <v>46</v>
      </c>
      <c r="D2" t="s">
        <v>50</v>
      </c>
      <c r="E2" t="s">
        <v>56</v>
      </c>
      <c r="F2" t="s">
        <v>61</v>
      </c>
      <c r="G2" t="s">
        <v>66</v>
      </c>
      <c r="H2" t="s">
        <v>71</v>
      </c>
      <c r="I2" t="s">
        <v>75</v>
      </c>
      <c r="J2" t="s">
        <v>78</v>
      </c>
      <c r="K2" t="s">
        <v>87</v>
      </c>
      <c r="L2" t="s">
        <v>87</v>
      </c>
      <c r="M2" t="s">
        <v>87</v>
      </c>
      <c r="N2" t="s">
        <v>87</v>
      </c>
    </row>
    <row r="3" spans="1:14" x14ac:dyDescent="0.2">
      <c r="A3" t="s">
        <v>21</v>
      </c>
      <c r="B3" t="s">
        <v>43</v>
      </c>
      <c r="C3" t="s">
        <v>47</v>
      </c>
      <c r="D3" t="s">
        <v>51</v>
      </c>
      <c r="E3" t="s">
        <v>57</v>
      </c>
      <c r="F3" t="s">
        <v>62</v>
      </c>
      <c r="G3" t="s">
        <v>67</v>
      </c>
      <c r="H3" t="s">
        <v>72</v>
      </c>
      <c r="I3" t="s">
        <v>76</v>
      </c>
      <c r="J3" t="s">
        <v>79</v>
      </c>
      <c r="K3" t="s">
        <v>38</v>
      </c>
      <c r="L3" t="s">
        <v>38</v>
      </c>
      <c r="M3" t="s">
        <v>38</v>
      </c>
      <c r="N3" t="s">
        <v>38</v>
      </c>
    </row>
    <row r="4" spans="1:14" x14ac:dyDescent="0.2">
      <c r="A4" t="s">
        <v>22</v>
      </c>
      <c r="B4" t="s">
        <v>44</v>
      </c>
      <c r="C4" t="s">
        <v>48</v>
      </c>
      <c r="D4" t="s">
        <v>52</v>
      </c>
      <c r="E4" t="s">
        <v>58</v>
      </c>
      <c r="F4" t="s">
        <v>63</v>
      </c>
      <c r="G4" t="s">
        <v>68</v>
      </c>
      <c r="H4" t="s">
        <v>73</v>
      </c>
      <c r="I4" t="s">
        <v>77</v>
      </c>
      <c r="J4" t="s">
        <v>80</v>
      </c>
      <c r="K4" t="s">
        <v>39</v>
      </c>
      <c r="L4" t="s">
        <v>39</v>
      </c>
      <c r="M4" t="s">
        <v>39</v>
      </c>
      <c r="N4" t="s">
        <v>39</v>
      </c>
    </row>
    <row r="5" spans="1:14" x14ac:dyDescent="0.2">
      <c r="A5" t="s">
        <v>23</v>
      </c>
      <c r="B5" t="s">
        <v>45</v>
      </c>
      <c r="C5" t="s">
        <v>49</v>
      </c>
      <c r="D5" t="s">
        <v>53</v>
      </c>
      <c r="E5" t="s">
        <v>59</v>
      </c>
      <c r="F5" t="s">
        <v>64</v>
      </c>
      <c r="G5" t="s">
        <v>69</v>
      </c>
      <c r="H5" t="s">
        <v>70</v>
      </c>
      <c r="I5" t="s">
        <v>70</v>
      </c>
      <c r="J5" t="s">
        <v>81</v>
      </c>
      <c r="K5" t="s">
        <v>40</v>
      </c>
      <c r="L5" t="s">
        <v>40</v>
      </c>
      <c r="M5" t="s">
        <v>40</v>
      </c>
      <c r="N5" t="s">
        <v>40</v>
      </c>
    </row>
    <row r="6" spans="1:14" x14ac:dyDescent="0.2">
      <c r="A6" t="s">
        <v>24</v>
      </c>
      <c r="B6" t="s">
        <v>20</v>
      </c>
      <c r="C6" t="s">
        <v>20</v>
      </c>
      <c r="D6" t="s">
        <v>54</v>
      </c>
      <c r="E6" t="s">
        <v>60</v>
      </c>
      <c r="F6" t="s">
        <v>65</v>
      </c>
      <c r="G6" t="s">
        <v>70</v>
      </c>
      <c r="H6" t="s">
        <v>74</v>
      </c>
      <c r="I6" t="s">
        <v>20</v>
      </c>
      <c r="J6" t="s">
        <v>85</v>
      </c>
      <c r="K6" t="s">
        <v>41</v>
      </c>
      <c r="L6" t="s">
        <v>41</v>
      </c>
      <c r="M6" t="s">
        <v>41</v>
      </c>
      <c r="N6" t="s">
        <v>41</v>
      </c>
    </row>
    <row r="7" spans="1:14" x14ac:dyDescent="0.2">
      <c r="A7" t="s">
        <v>25</v>
      </c>
      <c r="B7" t="s">
        <v>21</v>
      </c>
      <c r="C7" t="s">
        <v>21</v>
      </c>
      <c r="D7" t="s">
        <v>55</v>
      </c>
      <c r="E7" t="s">
        <v>20</v>
      </c>
      <c r="F7" t="s">
        <v>20</v>
      </c>
      <c r="G7" t="s">
        <v>70</v>
      </c>
      <c r="H7" t="s">
        <v>74</v>
      </c>
      <c r="I7" t="s">
        <v>21</v>
      </c>
      <c r="J7" t="s">
        <v>82</v>
      </c>
      <c r="K7" t="s">
        <v>88</v>
      </c>
      <c r="L7" t="s">
        <v>88</v>
      </c>
      <c r="M7" t="s">
        <v>88</v>
      </c>
      <c r="N7" t="s">
        <v>88</v>
      </c>
    </row>
    <row r="8" spans="1:14" x14ac:dyDescent="0.2">
      <c r="A8" t="s">
        <v>26</v>
      </c>
      <c r="B8" t="s">
        <v>22</v>
      </c>
      <c r="C8" t="s">
        <v>22</v>
      </c>
      <c r="D8" t="s">
        <v>20</v>
      </c>
      <c r="E8" t="s">
        <v>21</v>
      </c>
      <c r="F8" t="s">
        <v>21</v>
      </c>
      <c r="G8" t="s">
        <v>20</v>
      </c>
      <c r="H8" t="s">
        <v>20</v>
      </c>
      <c r="I8" t="s">
        <v>22</v>
      </c>
      <c r="J8" t="s">
        <v>83</v>
      </c>
    </row>
    <row r="9" spans="1:14" x14ac:dyDescent="0.2">
      <c r="A9" t="s">
        <v>27</v>
      </c>
      <c r="B9" t="s">
        <v>23</v>
      </c>
      <c r="C9" t="s">
        <v>23</v>
      </c>
      <c r="D9" t="s">
        <v>21</v>
      </c>
      <c r="E9" t="s">
        <v>22</v>
      </c>
      <c r="F9" t="s">
        <v>22</v>
      </c>
      <c r="G9" t="s">
        <v>21</v>
      </c>
      <c r="H9" t="s">
        <v>21</v>
      </c>
      <c r="I9" t="s">
        <v>23</v>
      </c>
      <c r="J9" t="s">
        <v>84</v>
      </c>
    </row>
    <row r="10" spans="1:14" x14ac:dyDescent="0.2">
      <c r="A10" t="s">
        <v>28</v>
      </c>
      <c r="B10" t="s">
        <v>24</v>
      </c>
      <c r="C10" t="s">
        <v>24</v>
      </c>
      <c r="D10" t="s">
        <v>22</v>
      </c>
      <c r="E10" t="s">
        <v>23</v>
      </c>
      <c r="F10" t="s">
        <v>23</v>
      </c>
      <c r="G10" t="s">
        <v>22</v>
      </c>
      <c r="H10" t="s">
        <v>22</v>
      </c>
      <c r="I10" t="s">
        <v>24</v>
      </c>
      <c r="J10" t="s">
        <v>86</v>
      </c>
    </row>
  </sheetData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7D08F2-5D4E-406A-94A2-4C5C7CACE05B}">
  <dimension ref="A1:C57"/>
  <sheetViews>
    <sheetView workbookViewId="0">
      <selection activeCell="C12" sqref="C12"/>
    </sheetView>
  </sheetViews>
  <sheetFormatPr baseColWidth="10" defaultRowHeight="16" x14ac:dyDescent="0.2"/>
  <cols>
    <col min="1" max="1" width="61.6640625" bestFit="1" customWidth="1"/>
    <col min="2" max="2" width="11.5" bestFit="1" customWidth="1"/>
  </cols>
  <sheetData>
    <row r="1" spans="1:3" x14ac:dyDescent="0.2">
      <c r="A1" s="18" t="s">
        <v>0</v>
      </c>
      <c r="B1" s="18" t="s">
        <v>8</v>
      </c>
      <c r="C1" s="18" t="s">
        <v>89</v>
      </c>
    </row>
    <row r="2" spans="1:3" x14ac:dyDescent="0.2">
      <c r="A2" t="s">
        <v>30</v>
      </c>
      <c r="B2">
        <v>6</v>
      </c>
      <c r="C2">
        <v>1</v>
      </c>
    </row>
    <row r="3" spans="1:3" x14ac:dyDescent="0.2">
      <c r="A3" t="s">
        <v>31</v>
      </c>
      <c r="B3">
        <v>9</v>
      </c>
      <c r="C3">
        <v>1.3</v>
      </c>
    </row>
    <row r="4" spans="1:3" x14ac:dyDescent="0.2">
      <c r="A4" t="s">
        <v>32</v>
      </c>
      <c r="B4">
        <v>12</v>
      </c>
      <c r="C4">
        <v>1.7</v>
      </c>
    </row>
    <row r="5" spans="1:3" x14ac:dyDescent="0.2">
      <c r="A5" t="s">
        <v>33</v>
      </c>
      <c r="B5">
        <v>12</v>
      </c>
      <c r="C5">
        <v>2</v>
      </c>
    </row>
    <row r="6" spans="1:3" x14ac:dyDescent="0.2">
      <c r="A6" t="s">
        <v>42</v>
      </c>
      <c r="B6">
        <v>9</v>
      </c>
      <c r="C6">
        <v>2.2999999999999998</v>
      </c>
    </row>
    <row r="7" spans="1:3" x14ac:dyDescent="0.2">
      <c r="A7" t="s">
        <v>43</v>
      </c>
      <c r="B7">
        <v>6</v>
      </c>
      <c r="C7">
        <v>2.7</v>
      </c>
    </row>
    <row r="8" spans="1:3" x14ac:dyDescent="0.2">
      <c r="A8" t="s">
        <v>44</v>
      </c>
      <c r="B8">
        <v>6</v>
      </c>
      <c r="C8">
        <v>3</v>
      </c>
    </row>
    <row r="9" spans="1:3" x14ac:dyDescent="0.2">
      <c r="A9" t="s">
        <v>45</v>
      </c>
      <c r="B9">
        <v>6</v>
      </c>
      <c r="C9">
        <v>3.3</v>
      </c>
    </row>
    <row r="10" spans="1:3" x14ac:dyDescent="0.2">
      <c r="A10" t="s">
        <v>46</v>
      </c>
      <c r="B10">
        <v>9</v>
      </c>
      <c r="C10">
        <v>3.7</v>
      </c>
    </row>
    <row r="11" spans="1:3" x14ac:dyDescent="0.2">
      <c r="A11" t="s">
        <v>47</v>
      </c>
      <c r="B11">
        <v>6</v>
      </c>
      <c r="C11">
        <v>4</v>
      </c>
    </row>
    <row r="12" spans="1:3" x14ac:dyDescent="0.2">
      <c r="A12" t="s">
        <v>48</v>
      </c>
      <c r="B12">
        <v>6</v>
      </c>
      <c r="C12">
        <v>5</v>
      </c>
    </row>
    <row r="13" spans="1:3" x14ac:dyDescent="0.2">
      <c r="A13" t="s">
        <v>49</v>
      </c>
      <c r="B13">
        <v>6</v>
      </c>
    </row>
    <row r="14" spans="1:3" x14ac:dyDescent="0.2">
      <c r="A14" t="s">
        <v>50</v>
      </c>
      <c r="B14">
        <v>6</v>
      </c>
    </row>
    <row r="15" spans="1:3" x14ac:dyDescent="0.2">
      <c r="A15" t="s">
        <v>51</v>
      </c>
      <c r="B15">
        <v>3</v>
      </c>
    </row>
    <row r="16" spans="1:3" x14ac:dyDescent="0.2">
      <c r="A16" t="s">
        <v>52</v>
      </c>
      <c r="B16">
        <v>3</v>
      </c>
    </row>
    <row r="17" spans="1:2" x14ac:dyDescent="0.2">
      <c r="A17" t="s">
        <v>53</v>
      </c>
      <c r="B17">
        <v>3</v>
      </c>
    </row>
    <row r="18" spans="1:2" x14ac:dyDescent="0.2">
      <c r="A18" t="s">
        <v>54</v>
      </c>
      <c r="B18">
        <v>6</v>
      </c>
    </row>
    <row r="19" spans="1:2" x14ac:dyDescent="0.2">
      <c r="A19" t="s">
        <v>55</v>
      </c>
      <c r="B19">
        <v>6</v>
      </c>
    </row>
    <row r="20" spans="1:2" x14ac:dyDescent="0.2">
      <c r="A20" t="s">
        <v>56</v>
      </c>
      <c r="B20">
        <v>6</v>
      </c>
    </row>
    <row r="21" spans="1:2" x14ac:dyDescent="0.2">
      <c r="A21" t="s">
        <v>57</v>
      </c>
      <c r="B21">
        <v>6</v>
      </c>
    </row>
    <row r="22" spans="1:2" x14ac:dyDescent="0.2">
      <c r="A22" t="s">
        <v>58</v>
      </c>
      <c r="B22">
        <v>9</v>
      </c>
    </row>
    <row r="23" spans="1:2" x14ac:dyDescent="0.2">
      <c r="A23" t="s">
        <v>59</v>
      </c>
      <c r="B23">
        <v>3</v>
      </c>
    </row>
    <row r="24" spans="1:2" x14ac:dyDescent="0.2">
      <c r="A24" t="s">
        <v>60</v>
      </c>
      <c r="B24">
        <v>3</v>
      </c>
    </row>
    <row r="25" spans="1:2" x14ac:dyDescent="0.2">
      <c r="A25" t="s">
        <v>61</v>
      </c>
      <c r="B25">
        <v>6</v>
      </c>
    </row>
    <row r="26" spans="1:2" x14ac:dyDescent="0.2">
      <c r="A26" t="s">
        <v>62</v>
      </c>
      <c r="B26">
        <v>6</v>
      </c>
    </row>
    <row r="27" spans="1:2" x14ac:dyDescent="0.2">
      <c r="A27" t="s">
        <v>63</v>
      </c>
      <c r="B27">
        <v>9</v>
      </c>
    </row>
    <row r="28" spans="1:2" x14ac:dyDescent="0.2">
      <c r="A28" t="s">
        <v>64</v>
      </c>
      <c r="B28">
        <v>3</v>
      </c>
    </row>
    <row r="29" spans="1:2" x14ac:dyDescent="0.2">
      <c r="A29" t="s">
        <v>65</v>
      </c>
      <c r="B29">
        <v>3</v>
      </c>
    </row>
    <row r="30" spans="1:2" x14ac:dyDescent="0.2">
      <c r="A30" t="s">
        <v>66</v>
      </c>
      <c r="B30">
        <v>3</v>
      </c>
    </row>
    <row r="31" spans="1:2" x14ac:dyDescent="0.2">
      <c r="A31" t="s">
        <v>67</v>
      </c>
      <c r="B31">
        <v>6</v>
      </c>
    </row>
    <row r="32" spans="1:2" x14ac:dyDescent="0.2">
      <c r="A32" t="s">
        <v>68</v>
      </c>
      <c r="B32">
        <v>6</v>
      </c>
    </row>
    <row r="33" spans="1:2" x14ac:dyDescent="0.2">
      <c r="A33" t="s">
        <v>69</v>
      </c>
      <c r="B33">
        <v>12</v>
      </c>
    </row>
    <row r="34" spans="1:2" x14ac:dyDescent="0.2">
      <c r="A34" t="s">
        <v>70</v>
      </c>
      <c r="B34">
        <v>6</v>
      </c>
    </row>
    <row r="35" spans="1:2" x14ac:dyDescent="0.2">
      <c r="A35" t="s">
        <v>74</v>
      </c>
      <c r="B35">
        <v>3</v>
      </c>
    </row>
    <row r="36" spans="1:2" x14ac:dyDescent="0.2">
      <c r="A36" t="s">
        <v>71</v>
      </c>
      <c r="B36">
        <v>9</v>
      </c>
    </row>
    <row r="37" spans="1:2" x14ac:dyDescent="0.2">
      <c r="A37" t="s">
        <v>72</v>
      </c>
      <c r="B37">
        <v>6</v>
      </c>
    </row>
    <row r="38" spans="1:2" x14ac:dyDescent="0.2">
      <c r="A38" t="s">
        <v>73</v>
      </c>
      <c r="B38">
        <v>6</v>
      </c>
    </row>
    <row r="39" spans="1:2" x14ac:dyDescent="0.2">
      <c r="A39" t="s">
        <v>75</v>
      </c>
      <c r="B39">
        <v>6</v>
      </c>
    </row>
    <row r="40" spans="1:2" x14ac:dyDescent="0.2">
      <c r="A40" t="s">
        <v>76</v>
      </c>
      <c r="B40">
        <v>3</v>
      </c>
    </row>
    <row r="41" spans="1:2" x14ac:dyDescent="0.2">
      <c r="A41" t="s">
        <v>77</v>
      </c>
      <c r="B41">
        <v>12</v>
      </c>
    </row>
    <row r="42" spans="1:2" x14ac:dyDescent="0.2">
      <c r="A42" t="s">
        <v>78</v>
      </c>
      <c r="B42">
        <v>3</v>
      </c>
    </row>
    <row r="43" spans="1:2" x14ac:dyDescent="0.2">
      <c r="A43" t="s">
        <v>79</v>
      </c>
      <c r="B43">
        <v>3</v>
      </c>
    </row>
    <row r="44" spans="1:2" x14ac:dyDescent="0.2">
      <c r="A44" t="s">
        <v>80</v>
      </c>
      <c r="B44">
        <v>3</v>
      </c>
    </row>
    <row r="45" spans="1:2" x14ac:dyDescent="0.2">
      <c r="A45" t="s">
        <v>81</v>
      </c>
      <c r="B45">
        <v>3</v>
      </c>
    </row>
    <row r="46" spans="1:2" x14ac:dyDescent="0.2">
      <c r="A46" t="s">
        <v>85</v>
      </c>
      <c r="B46">
        <v>3</v>
      </c>
    </row>
    <row r="47" spans="1:2" x14ac:dyDescent="0.2">
      <c r="A47" t="s">
        <v>82</v>
      </c>
      <c r="B47">
        <v>3</v>
      </c>
    </row>
    <row r="48" spans="1:2" x14ac:dyDescent="0.2">
      <c r="A48" t="s">
        <v>83</v>
      </c>
      <c r="B48">
        <v>3</v>
      </c>
    </row>
    <row r="49" spans="1:2" x14ac:dyDescent="0.2">
      <c r="A49" t="s">
        <v>84</v>
      </c>
      <c r="B49">
        <v>3</v>
      </c>
    </row>
    <row r="50" spans="1:2" x14ac:dyDescent="0.2">
      <c r="A50" t="s">
        <v>86</v>
      </c>
      <c r="B50">
        <v>3</v>
      </c>
    </row>
    <row r="51" spans="1:2" x14ac:dyDescent="0.2">
      <c r="A51" t="s">
        <v>87</v>
      </c>
      <c r="B51">
        <v>6</v>
      </c>
    </row>
    <row r="52" spans="1:2" x14ac:dyDescent="0.2">
      <c r="A52" t="s">
        <v>38</v>
      </c>
      <c r="B52">
        <v>6</v>
      </c>
    </row>
    <row r="53" spans="1:2" x14ac:dyDescent="0.2">
      <c r="A53" t="s">
        <v>39</v>
      </c>
      <c r="B53">
        <v>6</v>
      </c>
    </row>
    <row r="54" spans="1:2" x14ac:dyDescent="0.2">
      <c r="A54" t="s">
        <v>40</v>
      </c>
      <c r="B54">
        <v>6</v>
      </c>
    </row>
    <row r="55" spans="1:2" x14ac:dyDescent="0.2">
      <c r="A55" t="s">
        <v>41</v>
      </c>
      <c r="B55">
        <v>6</v>
      </c>
    </row>
    <row r="56" spans="1:2" x14ac:dyDescent="0.2">
      <c r="A56" t="s">
        <v>88</v>
      </c>
      <c r="B56">
        <v>6</v>
      </c>
    </row>
    <row r="57" spans="1:2" x14ac:dyDescent="0.2">
      <c r="A57" t="s">
        <v>7</v>
      </c>
      <c r="B57">
        <v>30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WiPäd II (PO 2024)</vt:lpstr>
      <vt:lpstr>Auswahllisten</vt:lpstr>
      <vt:lpstr>ECTS-Punkte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Marc Maifarth</dc:creator>
  <cp:keywords/>
  <dc:description/>
  <cp:lastModifiedBy>Maifarth, Marc</cp:lastModifiedBy>
  <dcterms:created xsi:type="dcterms:W3CDTF">2020-02-21T14:47:25Z</dcterms:created>
  <dcterms:modified xsi:type="dcterms:W3CDTF">2025-04-15T01:07:59Z</dcterms:modified>
  <cp:category/>
</cp:coreProperties>
</file>